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D39" i="4" l="1"/>
  <c r="H38" i="4"/>
  <c r="H37" i="4" s="1"/>
  <c r="E38" i="4"/>
  <c r="E37" i="4" s="1"/>
  <c r="G37" i="4"/>
  <c r="G39" i="4" s="1"/>
  <c r="F37" i="4"/>
  <c r="F39" i="4" s="1"/>
  <c r="D37" i="4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E39" i="4" s="1"/>
  <c r="H31" i="4"/>
  <c r="H39" i="4" s="1"/>
  <c r="H16" i="4"/>
  <c r="E16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<sst xmlns="http://schemas.openxmlformats.org/spreadsheetml/2006/main" count="99" uniqueCount="51">
  <si>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</si>
  <si>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</si>
  <si>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</si>
  <si>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</si>
  <si>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</si>
  <si>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</si>
  <si>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</si>
  <si>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</si>
  <si>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</si>
  <si>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</si>
  <si>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</si>
  <si>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</si>
  <si>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</si>
  <si>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</si>
  <si>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</si>
  <si>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</si>
  <si>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</si>
  <si>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</si>
  <si>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</si>
  <si>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</si>
  <si>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</si>
  <si>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</si>
  <si>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</si>
  <si>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</si>
  <si>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</si>
  <si>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</si>
  <si>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</si>
  <si>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</si>
  <si>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</si>
  <si>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</si>
  <si>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</si>
  <si>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</si>
  <si>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</si>
  <si>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</si>
  <si>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</si>
  <si>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</si>
  <si>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</si>
  <si>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</si>
  <si>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</si>
  <si>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</si>
  <si>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</si>
  <si>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</si>
  <si>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</si>
  <si>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</si>
  <si>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</si>
  <si>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</si>
  <si>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</si>
  <si>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</si>
  <si>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</si>
  <si>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31 DE DICIEMBRE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</si>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</sst>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vertical="top"/>
    </xf>
    <xf numFmtId="0" fontId="7" fillId="0" borderId="0" xfId="9" applyFont="1" applyFill="1" applyBorder="1" applyAlignment="1" applyProtection="1">
      <alignment vertical="top"/>
      <protection locked="0"/>
    </xf>
    <xf numFmtId="0" fontId="7" fillId="0" borderId="0" xfId="9" applyNumberFormat="1" applyFont="1" applyFill="1" applyBorder="1" applyAlignment="1" applyProtection="1">
      <alignment horizontal="right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517966.37</v>
      </c>
      <c r="D8" s="22">
        <v>121731.67</v>
      </c>
      <c r="E8" s="22">
        <f t="shared" si="0"/>
        <v>639698.04</v>
      </c>
      <c r="F8" s="22">
        <v>665336</v>
      </c>
      <c r="G8" s="22">
        <v>665336</v>
      </c>
      <c r="H8" s="22">
        <f t="shared" si="1"/>
        <v>147369.63</v>
      </c>
      <c r="I8" s="45" t="s">
        <v>39</v>
      </c>
    </row>
    <row r="9" spans="1:9" x14ac:dyDescent="0.2">
      <c r="A9" s="33"/>
      <c r="B9" s="43" t="s">
        <v>4</v>
      </c>
      <c r="C9" s="22">
        <v>54930.92</v>
      </c>
      <c r="D9" s="22">
        <v>-2518.42</v>
      </c>
      <c r="E9" s="22">
        <f t="shared" si="0"/>
        <v>52412.5</v>
      </c>
      <c r="F9" s="22">
        <v>54068</v>
      </c>
      <c r="G9" s="22">
        <v>54068</v>
      </c>
      <c r="H9" s="22">
        <f t="shared" si="1"/>
        <v>-862.91999999999825</v>
      </c>
      <c r="I9" s="45" t="s">
        <v>40</v>
      </c>
    </row>
    <row r="10" spans="1:9" x14ac:dyDescent="0.2">
      <c r="A10" s="34"/>
      <c r="B10" s="44" t="s">
        <v>5</v>
      </c>
      <c r="C10" s="22">
        <v>205006.94</v>
      </c>
      <c r="D10" s="22">
        <v>-200006.94</v>
      </c>
      <c r="E10" s="22">
        <f t="shared" ref="E10:E13" si="2">C10+D10</f>
        <v>5000</v>
      </c>
      <c r="F10" s="22">
        <v>3950</v>
      </c>
      <c r="G10" s="22">
        <v>3950</v>
      </c>
      <c r="H10" s="22">
        <f t="shared" ref="H10:H13" si="3">G10-C10</f>
        <v>-201056.94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2733296</v>
      </c>
      <c r="D12" s="22">
        <v>188839.86</v>
      </c>
      <c r="E12" s="22">
        <f t="shared" si="2"/>
        <v>2922135.86</v>
      </c>
      <c r="F12" s="22">
        <v>1889517.95</v>
      </c>
      <c r="G12" s="22">
        <v>1889517.95</v>
      </c>
      <c r="H12" s="22">
        <f t="shared" si="3"/>
        <v>-843778.05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13840012.67</v>
      </c>
      <c r="D13" s="22">
        <v>1200000</v>
      </c>
      <c r="E13" s="22">
        <f t="shared" si="2"/>
        <v>15040012.67</v>
      </c>
      <c r="F13" s="22">
        <v>15040012.720000001</v>
      </c>
      <c r="G13" s="22">
        <v>15040012.720000001</v>
      </c>
      <c r="H13" s="22">
        <f t="shared" si="3"/>
        <v>1200000.0500000007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352136.91</v>
      </c>
      <c r="E14" s="22">
        <f t="shared" ref="E14" si="4">C14+D14</f>
        <v>352136.91</v>
      </c>
      <c r="F14" s="22">
        <v>216124.24</v>
      </c>
      <c r="G14" s="22">
        <v>216124.24</v>
      </c>
      <c r="H14" s="22">
        <f t="shared" ref="H14" si="5">G14-C14</f>
        <v>216124.24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17351212.899999999</v>
      </c>
      <c r="D16" s="23">
        <f t="shared" ref="D16:H16" si="6">SUM(D5:D14)</f>
        <v>1660183.0799999998</v>
      </c>
      <c r="E16" s="23">
        <f t="shared" si="6"/>
        <v>19011395.98</v>
      </c>
      <c r="F16" s="23">
        <f t="shared" si="6"/>
        <v>17869008.91</v>
      </c>
      <c r="G16" s="11">
        <f t="shared" si="6"/>
        <v>17869008.91</v>
      </c>
      <c r="H16" s="12">
        <f t="shared" si="6"/>
        <v>517796.01000000071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0.399999999999999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17146205.960000001</v>
      </c>
      <c r="D31" s="26">
        <f t="shared" si="14"/>
        <v>1513053.11</v>
      </c>
      <c r="E31" s="26">
        <f t="shared" si="14"/>
        <v>18659259.07</v>
      </c>
      <c r="F31" s="26">
        <f t="shared" si="14"/>
        <v>17652884.670000002</v>
      </c>
      <c r="G31" s="26">
        <f t="shared" si="14"/>
        <v>17652884.670000002</v>
      </c>
      <c r="H31" s="26">
        <f t="shared" si="14"/>
        <v>506678.71000000188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54930.92</v>
      </c>
      <c r="D33" s="25">
        <v>-2518.42</v>
      </c>
      <c r="E33" s="25">
        <f>C33+D33</f>
        <v>52412.5</v>
      </c>
      <c r="F33" s="25">
        <v>54068</v>
      </c>
      <c r="G33" s="25">
        <v>54068</v>
      </c>
      <c r="H33" s="25">
        <f t="shared" ref="H33:H34" si="15">G33-C33</f>
        <v>-862.91999999999825</v>
      </c>
      <c r="I33" s="45" t="s">
        <v>40</v>
      </c>
    </row>
    <row r="34" spans="1:9" ht="11.4" x14ac:dyDescent="0.2">
      <c r="A34" s="16"/>
      <c r="B34" s="17" t="s">
        <v>32</v>
      </c>
      <c r="C34" s="25">
        <v>517966.37</v>
      </c>
      <c r="D34" s="25">
        <v>126731.67</v>
      </c>
      <c r="E34" s="25">
        <f>C34+D34</f>
        <v>644698.04</v>
      </c>
      <c r="F34" s="25">
        <v>669286</v>
      </c>
      <c r="G34" s="25">
        <v>669286</v>
      </c>
      <c r="H34" s="25">
        <f t="shared" si="15"/>
        <v>151319.63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16573308.67</v>
      </c>
      <c r="D35" s="25">
        <v>1388839.86</v>
      </c>
      <c r="E35" s="25">
        <f>C35+D35</f>
        <v>17962148.530000001</v>
      </c>
      <c r="F35" s="25">
        <v>16929530.670000002</v>
      </c>
      <c r="G35" s="25">
        <v>16929530.670000002</v>
      </c>
      <c r="H35" s="25">
        <f t="shared" ref="H35" si="16">G35-C35</f>
        <v>356222.00000000186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352136.91</v>
      </c>
      <c r="E37" s="26">
        <f t="shared" si="17"/>
        <v>352136.91</v>
      </c>
      <c r="F37" s="26">
        <f t="shared" si="17"/>
        <v>216124.24</v>
      </c>
      <c r="G37" s="26">
        <f t="shared" si="17"/>
        <v>216124.24</v>
      </c>
      <c r="H37" s="26">
        <f t="shared" si="17"/>
        <v>216124.24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352136.91</v>
      </c>
      <c r="E38" s="25">
        <f>C38+D38</f>
        <v>352136.91</v>
      </c>
      <c r="F38" s="25">
        <v>216124.24</v>
      </c>
      <c r="G38" s="25">
        <v>216124.24</v>
      </c>
      <c r="H38" s="25">
        <f>G38-C38</f>
        <v>216124.24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17146205.960000001</v>
      </c>
      <c r="D39" s="23">
        <f t="shared" ref="D39:H39" si="18">SUM(D37+D31+D21)</f>
        <v>1865190.02</v>
      </c>
      <c r="E39" s="23">
        <f t="shared" si="18"/>
        <v>19011395.98</v>
      </c>
      <c r="F39" s="23">
        <f t="shared" si="18"/>
        <v>17869008.91</v>
      </c>
      <c r="G39" s="23">
        <f t="shared" si="18"/>
        <v>17869008.91</v>
      </c>
      <c r="H39" s="12">
        <f t="shared" si="18"/>
        <v>722802.95000000182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5" spans="1:9" s="68" customFormat="1" x14ac:dyDescent="0.2">
      <c r="A45" s="66" t="s">
        <v>50</v>
      </c>
      <c r="B45" s="67"/>
      <c r="C45" s="67"/>
      <c r="D45" s="67"/>
      <c r="E45" s="67"/>
      <c r="F45" s="67"/>
      <c r="G45" s="67"/>
      <c r="H45" s="67"/>
      <c r="I45" s="6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2019-04-05T21:16:20Z</cp:lastPrinted>
  <dcterms:created xsi:type="dcterms:W3CDTF">2012-12-11T20:48:19Z</dcterms:created>
  <dcterms:modified xsi:type="dcterms:W3CDTF">2020-01-31T18:35:54Z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